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Oli\Hysteresis\Workfiles_Oct_2013\figure_excel\"/>
    </mc:Choice>
  </mc:AlternateContent>
  <bookViews>
    <workbookView xWindow="720" yWindow="648" windowWidth="19632" windowHeight="7428"/>
  </bookViews>
  <sheets>
    <sheet name="Figure 4 - Panel D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I49" i="1" l="1"/>
  <c r="I50" i="1"/>
  <c r="I51" i="1"/>
  <c r="I52" i="1"/>
  <c r="I53" i="1"/>
  <c r="I8" i="1" l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7" i="1"/>
  <c r="G54" i="1"/>
  <c r="F7" i="1"/>
  <c r="H7" i="1" s="1"/>
  <c r="F8" i="1"/>
  <c r="H8" i="1" s="1"/>
  <c r="J8" i="1" s="1"/>
  <c r="F9" i="1"/>
  <c r="H9" i="1" s="1"/>
  <c r="F10" i="1"/>
  <c r="H10" i="1" s="1"/>
  <c r="J10" i="1" s="1"/>
  <c r="F11" i="1"/>
  <c r="H11" i="1" s="1"/>
  <c r="F12" i="1"/>
  <c r="H12" i="1" s="1"/>
  <c r="J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J18" i="1" s="1"/>
  <c r="F19" i="1"/>
  <c r="H19" i="1" s="1"/>
  <c r="F20" i="1"/>
  <c r="H20" i="1" s="1"/>
  <c r="J20" i="1" s="1"/>
  <c r="F21" i="1"/>
  <c r="H21" i="1" s="1"/>
  <c r="F22" i="1"/>
  <c r="H22" i="1" s="1"/>
  <c r="J22" i="1" s="1"/>
  <c r="F23" i="1"/>
  <c r="H23" i="1" s="1"/>
  <c r="F24" i="1"/>
  <c r="H24" i="1" s="1"/>
  <c r="J24" i="1" s="1"/>
  <c r="F25" i="1"/>
  <c r="H25" i="1" s="1"/>
  <c r="F26" i="1"/>
  <c r="H26" i="1" s="1"/>
  <c r="J26" i="1" s="1"/>
  <c r="F27" i="1"/>
  <c r="H27" i="1" s="1"/>
  <c r="F28" i="1"/>
  <c r="H28" i="1" s="1"/>
  <c r="J28" i="1" s="1"/>
  <c r="F29" i="1"/>
  <c r="H29" i="1" s="1"/>
  <c r="F30" i="1"/>
  <c r="H30" i="1" s="1"/>
  <c r="J30" i="1" s="1"/>
  <c r="F31" i="1"/>
  <c r="H31" i="1" s="1"/>
  <c r="F32" i="1"/>
  <c r="H32" i="1" s="1"/>
  <c r="J32" i="1" s="1"/>
  <c r="F33" i="1"/>
  <c r="H33" i="1" s="1"/>
  <c r="F34" i="1"/>
  <c r="H34" i="1" s="1"/>
  <c r="J34" i="1" s="1"/>
  <c r="F35" i="1"/>
  <c r="H35" i="1" s="1"/>
  <c r="F36" i="1"/>
  <c r="H36" i="1" s="1"/>
  <c r="J36" i="1" s="1"/>
  <c r="F37" i="1"/>
  <c r="H37" i="1" s="1"/>
  <c r="F38" i="1"/>
  <c r="H38" i="1" s="1"/>
  <c r="J38" i="1" s="1"/>
  <c r="F39" i="1"/>
  <c r="H39" i="1" s="1"/>
  <c r="F40" i="1"/>
  <c r="H40" i="1" s="1"/>
  <c r="J40" i="1" s="1"/>
  <c r="F41" i="1"/>
  <c r="H41" i="1" s="1"/>
  <c r="F42" i="1"/>
  <c r="H42" i="1" s="1"/>
  <c r="J42" i="1" s="1"/>
  <c r="F43" i="1"/>
  <c r="H43" i="1" s="1"/>
  <c r="F44" i="1"/>
  <c r="H44" i="1" s="1"/>
  <c r="J44" i="1" s="1"/>
  <c r="F45" i="1"/>
  <c r="H45" i="1" s="1"/>
  <c r="F46" i="1"/>
  <c r="H46" i="1" s="1"/>
  <c r="J46" i="1" s="1"/>
  <c r="F47" i="1"/>
  <c r="H47" i="1" s="1"/>
  <c r="F48" i="1"/>
  <c r="H48" i="1" s="1"/>
  <c r="J48" i="1" s="1"/>
  <c r="F49" i="1"/>
  <c r="H49" i="1" s="1"/>
  <c r="F50" i="1"/>
  <c r="H50" i="1" s="1"/>
  <c r="J50" i="1" s="1"/>
  <c r="F51" i="1"/>
  <c r="H51" i="1" s="1"/>
  <c r="F52" i="1"/>
  <c r="H52" i="1" s="1"/>
  <c r="J52" i="1" s="1"/>
  <c r="F53" i="1"/>
  <c r="H53" i="1" s="1"/>
  <c r="F6" i="1"/>
  <c r="H6" i="1" s="1"/>
  <c r="J14" i="1" l="1"/>
  <c r="K14" i="1"/>
  <c r="J16" i="1"/>
  <c r="K16" i="1"/>
  <c r="H56" i="1"/>
  <c r="J51" i="1"/>
  <c r="J53" i="1"/>
  <c r="J49" i="1"/>
  <c r="J45" i="1"/>
  <c r="J41" i="1"/>
  <c r="J37" i="1"/>
  <c r="J33" i="1"/>
  <c r="J29" i="1"/>
  <c r="J25" i="1"/>
  <c r="J21" i="1"/>
  <c r="J17" i="1"/>
  <c r="J13" i="1"/>
  <c r="J9" i="1"/>
  <c r="J47" i="1"/>
  <c r="J43" i="1"/>
  <c r="J39" i="1"/>
  <c r="J35" i="1"/>
  <c r="J31" i="1"/>
  <c r="J27" i="1"/>
  <c r="J23" i="1"/>
  <c r="J19" i="1"/>
  <c r="J15" i="1"/>
  <c r="J11" i="1"/>
  <c r="J7" i="1"/>
</calcChain>
</file>

<file path=xl/sharedStrings.xml><?xml version="1.0" encoding="utf-8"?>
<sst xmlns="http://schemas.openxmlformats.org/spreadsheetml/2006/main" count="18" uniqueCount="17">
  <si>
    <t>Number of</t>
  </si>
  <si>
    <t>applications</t>
  </si>
  <si>
    <t>Number</t>
  </si>
  <si>
    <t>of awards</t>
  </si>
  <si>
    <t>Awards as a</t>
  </si>
  <si>
    <t>percent of</t>
  </si>
  <si>
    <t>Awards per</t>
  </si>
  <si>
    <t>1,000 insured</t>
  </si>
  <si>
    <t>workersa</t>
  </si>
  <si>
    <t>Number of insured workers (1000s)</t>
  </si>
  <si>
    <t>applications per insured workers</t>
  </si>
  <si>
    <t>UE rate</t>
  </si>
  <si>
    <t>Source: http://www.ssa.gov/OACT/STATS/table6c7.html</t>
  </si>
  <si>
    <t>Social Security Disability claims and awards</t>
  </si>
  <si>
    <t>changes</t>
  </si>
  <si>
    <t>aps/worker</t>
  </si>
  <si>
    <t>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</si>
</sst>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EEEEE"/>
        <bgColor indexed="64"/>
      </patternFill>
    </fill>
  </fills>
  <borders count="6">
    <border>
      <left/>
      <right/>
      <top/>
      <bottom/>
      <diagonal/>
    </border>
    <border>
      <left style="thin">
        <color rgb="FFAACCCC"/>
      </left>
      <right style="thin">
        <color rgb="FFAACCCC"/>
      </right>
      <top style="thin">
        <color rgb="FFAACCCC"/>
      </top>
      <bottom style="thin">
        <color rgb="FFAACCCC"/>
      </bottom>
      <diagonal/>
    </border>
    <border>
      <left style="thin">
        <color rgb="FFAACCCC"/>
      </left>
      <right style="thin">
        <color rgb="FFAACCCC"/>
      </right>
      <top style="thin">
        <color rgb="FFAACCCC"/>
      </top>
      <bottom/>
      <diagonal/>
    </border>
    <border>
      <left style="thin">
        <color rgb="FFAACCCC"/>
      </left>
      <right style="thin">
        <color rgb="FFAACCCC"/>
      </right>
      <top/>
      <bottom/>
      <diagonal/>
    </border>
    <border>
      <left style="thin">
        <color rgb="FFAACCCC"/>
      </left>
      <right style="thin">
        <color rgb="FFAACCCC"/>
      </right>
      <top/>
      <bottom style="thin">
        <color rgb="FFAACCCC"/>
      </bottom>
      <diagonal/>
    </border>
    <border>
      <left style="thin">
        <color rgb="FFAACCCC"/>
      </left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right" vertical="center" wrapText="1"/>
    </xf>
    <xf numFmtId="4" fontId="0" fillId="0" borderId="1" xfId="0" applyNumberFormat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4" xfId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0" xfId="1" applyFill="1" applyBorder="1" applyAlignment="1">
      <alignment horizontal="center" vertical="center" wrapText="1"/>
    </xf>
    <xf numFmtId="0" fontId="0" fillId="0" borderId="0" xfId="0" applyBorder="1" applyAlignment="1">
      <alignment horizontal="right" vertical="center" wrapText="1"/>
    </xf>
    <xf numFmtId="164" fontId="0" fillId="0" borderId="0" xfId="0" applyNumberFormat="1" applyFont="1" applyFill="1" applyBorder="1" applyAlignment="1" applyProtection="1"/>
    <xf numFmtId="0" fontId="0" fillId="0" borderId="0" xfId="0" applyNumberFormat="1" applyFont="1" applyFill="1" applyBorder="1" applyAlignment="1" applyProtection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/>
    <xf numFmtId="0" fontId="1" fillId="2" borderId="0" xfId="0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62729658792652"/>
          <c:y val="2.8252405949256341E-2"/>
          <c:w val="0.85048490813648292"/>
          <c:h val="0.81873067949839606"/>
        </c:manualLayout>
      </c:layout>
      <c:scatterChart>
        <c:scatterStyle val="lineMarker"/>
        <c:varyColors val="0"/>
        <c:ser>
          <c:idx val="0"/>
          <c:order val="0"/>
          <c:tx>
            <c:v>1966-1985</c:v>
          </c:tx>
          <c:spPr>
            <a:ln w="28575">
              <a:noFill/>
            </a:ln>
          </c:spPr>
          <c:marker>
            <c:symbol val="diamond"/>
            <c:size val="6"/>
            <c:spPr>
              <a:noFill/>
              <a:ln>
                <a:solidFill>
                  <a:srgbClr val="0000FF"/>
                </a:solidFill>
              </a:ln>
            </c:spPr>
          </c:marker>
          <c:trendline>
            <c:spPr>
              <a:ln w="19050">
                <a:solidFill>
                  <a:srgbClr val="0000FF"/>
                </a:solidFill>
              </a:ln>
            </c:spPr>
            <c:trendlineType val="linear"/>
            <c:dispRSqr val="0"/>
            <c:dispEq val="0"/>
          </c:trendline>
          <c:xVal>
            <c:numRef>
              <c:f>'Figure 4 - Panel D'!$I$7:$I$26</c:f>
              <c:numCache>
                <c:formatCode>0.0</c:formatCode>
                <c:ptCount val="20"/>
                <c:pt idx="0">
                  <c:v>-0.70000000000000018</c:v>
                </c:pt>
                <c:pt idx="1">
                  <c:v>0</c:v>
                </c:pt>
                <c:pt idx="2">
                  <c:v>-0.19999999999999973</c:v>
                </c:pt>
                <c:pt idx="3">
                  <c:v>-0.10000000000000009</c:v>
                </c:pt>
                <c:pt idx="4">
                  <c:v>1.5</c:v>
                </c:pt>
                <c:pt idx="5">
                  <c:v>1</c:v>
                </c:pt>
                <c:pt idx="6">
                  <c:v>-0.40000000000000036</c:v>
                </c:pt>
                <c:pt idx="7">
                  <c:v>-0.69999999999999929</c:v>
                </c:pt>
                <c:pt idx="8">
                  <c:v>0.69999999999999929</c:v>
                </c:pt>
                <c:pt idx="9">
                  <c:v>2.9000000000000004</c:v>
                </c:pt>
                <c:pt idx="10">
                  <c:v>-0.79999999999999982</c:v>
                </c:pt>
                <c:pt idx="11">
                  <c:v>-0.60000000000000053</c:v>
                </c:pt>
                <c:pt idx="12">
                  <c:v>-1</c:v>
                </c:pt>
                <c:pt idx="13">
                  <c:v>-0.19999999999999929</c:v>
                </c:pt>
                <c:pt idx="14">
                  <c:v>1.2999999999999998</c:v>
                </c:pt>
                <c:pt idx="15">
                  <c:v>0.39999999999999947</c:v>
                </c:pt>
                <c:pt idx="16">
                  <c:v>2.0999999999999996</c:v>
                </c:pt>
                <c:pt idx="17">
                  <c:v>-9.9999999999999645E-2</c:v>
                </c:pt>
                <c:pt idx="18">
                  <c:v>-2.0999999999999996</c:v>
                </c:pt>
                <c:pt idx="19">
                  <c:v>-0.29999999999999982</c:v>
                </c:pt>
              </c:numCache>
            </c:numRef>
          </c:xVal>
          <c:yVal>
            <c:numRef>
              <c:f>'Figure 4 - Panel D'!$J$7:$J$26</c:f>
              <c:numCache>
                <c:formatCode>General</c:formatCode>
                <c:ptCount val="20"/>
                <c:pt idx="0">
                  <c:v>0.16480919303661601</c:v>
                </c:pt>
                <c:pt idx="1">
                  <c:v>0.29141398113153549</c:v>
                </c:pt>
                <c:pt idx="2">
                  <c:v>2.4248177235606754</c:v>
                </c:pt>
                <c:pt idx="3">
                  <c:v>-2.3855862789281517</c:v>
                </c:pt>
                <c:pt idx="4">
                  <c:v>1.6061621978214102</c:v>
                </c:pt>
                <c:pt idx="5">
                  <c:v>0.3028925551782411</c:v>
                </c:pt>
                <c:pt idx="6">
                  <c:v>5.7511064099710296E-2</c:v>
                </c:pt>
                <c:pt idx="7">
                  <c:v>1.1877093359033406</c:v>
                </c:pt>
                <c:pt idx="8">
                  <c:v>2.9161469098769786</c:v>
                </c:pt>
                <c:pt idx="9">
                  <c:v>-1.1815243041549017</c:v>
                </c:pt>
                <c:pt idx="10">
                  <c:v>-0.89847495160618251</c:v>
                </c:pt>
                <c:pt idx="11">
                  <c:v>-0.18647974403689993</c:v>
                </c:pt>
                <c:pt idx="12">
                  <c:v>-0.83687136330094525</c:v>
                </c:pt>
                <c:pt idx="13">
                  <c:v>-0.60251602008164795</c:v>
                </c:pt>
                <c:pt idx="14">
                  <c:v>0.24086112751742306</c:v>
                </c:pt>
                <c:pt idx="15">
                  <c:v>-1.3328007928345151</c:v>
                </c:pt>
                <c:pt idx="16">
                  <c:v>-1.5686094861468725</c:v>
                </c:pt>
                <c:pt idx="17">
                  <c:v>-0.2599840020941695</c:v>
                </c:pt>
                <c:pt idx="18">
                  <c:v>0.10836386145658672</c:v>
                </c:pt>
                <c:pt idx="19">
                  <c:v>0.13193010005802819</c:v>
                </c:pt>
              </c:numCache>
            </c:numRef>
          </c:yVal>
          <c:smooth val="0"/>
        </c:ser>
        <c:ser>
          <c:idx val="1"/>
          <c:order val="1"/>
          <c:tx>
            <c:v>1986-2007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>
                  <a:alpha val="99000"/>
                </a:srgbClr>
              </a:solidFill>
              <a:ln>
                <a:solidFill>
                  <a:srgbClr val="FF0000"/>
                </a:solidFill>
              </a:ln>
            </c:spPr>
          </c:marker>
          <c:trendline>
            <c:spPr>
              <a:ln w="25400">
                <a:solidFill>
                  <a:srgbClr val="FF0000"/>
                </a:solidFill>
                <a:prstDash val="sysDash"/>
              </a:ln>
            </c:spPr>
            <c:trendlineType val="linear"/>
            <c:forward val="2"/>
            <c:backward val="1"/>
            <c:dispRSqr val="0"/>
            <c:dispEq val="0"/>
          </c:trendline>
          <c:xVal>
            <c:numRef>
              <c:f>'Figure 4 - Panel D'!$I$27:$I$48</c:f>
              <c:numCache>
                <c:formatCode>0.0</c:formatCode>
                <c:ptCount val="22"/>
                <c:pt idx="0">
                  <c:v>-0.20000000000000018</c:v>
                </c:pt>
                <c:pt idx="1">
                  <c:v>-0.79999999999999982</c:v>
                </c:pt>
                <c:pt idx="2">
                  <c:v>-0.70000000000000018</c:v>
                </c:pt>
                <c:pt idx="3">
                  <c:v>-0.20000000000000018</c:v>
                </c:pt>
                <c:pt idx="4">
                  <c:v>0.29999999999999982</c:v>
                </c:pt>
                <c:pt idx="5">
                  <c:v>1.3000000000000007</c:v>
                </c:pt>
                <c:pt idx="6">
                  <c:v>0.59999999999999964</c:v>
                </c:pt>
                <c:pt idx="7">
                  <c:v>-0.59999999999999964</c:v>
                </c:pt>
                <c:pt idx="8">
                  <c:v>-0.80000000000000071</c:v>
                </c:pt>
                <c:pt idx="9">
                  <c:v>-0.5</c:v>
                </c:pt>
                <c:pt idx="10">
                  <c:v>-0.19999999999999929</c:v>
                </c:pt>
                <c:pt idx="11">
                  <c:v>-0.5</c:v>
                </c:pt>
                <c:pt idx="12">
                  <c:v>-0.40000000000000036</c:v>
                </c:pt>
                <c:pt idx="13">
                  <c:v>-0.29999999999999982</c:v>
                </c:pt>
                <c:pt idx="14">
                  <c:v>-0.20000000000000018</c:v>
                </c:pt>
                <c:pt idx="15">
                  <c:v>0.70000000000000018</c:v>
                </c:pt>
                <c:pt idx="16">
                  <c:v>1.0999999999999996</c:v>
                </c:pt>
                <c:pt idx="17">
                  <c:v>0.20000000000000018</c:v>
                </c:pt>
                <c:pt idx="18">
                  <c:v>-0.5</c:v>
                </c:pt>
                <c:pt idx="19">
                  <c:v>-0.40000000000000036</c:v>
                </c:pt>
                <c:pt idx="20">
                  <c:v>-0.5</c:v>
                </c:pt>
                <c:pt idx="21">
                  <c:v>0</c:v>
                </c:pt>
              </c:numCache>
            </c:numRef>
          </c:xVal>
          <c:yVal>
            <c:numRef>
              <c:f>'Figure 4 - Panel D'!$J$27:$J$48</c:f>
              <c:numCache>
                <c:formatCode>General</c:formatCode>
                <c:ptCount val="22"/>
                <c:pt idx="0">
                  <c:v>0.27215730644795144</c:v>
                </c:pt>
                <c:pt idx="1">
                  <c:v>-0.2396365728970018</c:v>
                </c:pt>
                <c:pt idx="2">
                  <c:v>-0.95704618930248309</c:v>
                </c:pt>
                <c:pt idx="3">
                  <c:v>-0.60775003213232637</c:v>
                </c:pt>
                <c:pt idx="4">
                  <c:v>0.58544118191658256</c:v>
                </c:pt>
                <c:pt idx="5">
                  <c:v>1.011211375053426</c:v>
                </c:pt>
                <c:pt idx="6">
                  <c:v>0.96253719823268291</c:v>
                </c:pt>
                <c:pt idx="7">
                  <c:v>0.61174246020776302</c:v>
                </c:pt>
                <c:pt idx="8">
                  <c:v>2.0882002386157339E-2</c:v>
                </c:pt>
                <c:pt idx="9">
                  <c:v>-0.87500438774271672</c:v>
                </c:pt>
                <c:pt idx="10">
                  <c:v>-0.7375841314018885</c:v>
                </c:pt>
                <c:pt idx="11">
                  <c:v>-0.80260280488113267</c:v>
                </c:pt>
                <c:pt idx="12">
                  <c:v>-0.39670891339521397</c:v>
                </c:pt>
                <c:pt idx="13">
                  <c:v>0.24787543093648878</c:v>
                </c:pt>
                <c:pt idx="14">
                  <c:v>0.76280039321666138</c:v>
                </c:pt>
                <c:pt idx="15">
                  <c:v>1.0000197432376776</c:v>
                </c:pt>
                <c:pt idx="16">
                  <c:v>1.2624431571325143</c:v>
                </c:pt>
                <c:pt idx="17">
                  <c:v>1.294681672025721</c:v>
                </c:pt>
                <c:pt idx="18">
                  <c:v>1.6327860334279087</c:v>
                </c:pt>
                <c:pt idx="19">
                  <c:v>-0.206973309888971</c:v>
                </c:pt>
                <c:pt idx="20">
                  <c:v>-0.23191912808518644</c:v>
                </c:pt>
                <c:pt idx="21">
                  <c:v>0.38229950344294217</c:v>
                </c:pt>
              </c:numCache>
            </c:numRef>
          </c:yVal>
          <c:smooth val="0"/>
        </c:ser>
        <c:ser>
          <c:idx val="2"/>
          <c:order val="2"/>
          <c:tx>
            <c:v>2008-2012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'Figure 4 - Panel D'!$I$49:$I$53</c:f>
              <c:numCache>
                <c:formatCode>0.0</c:formatCode>
                <c:ptCount val="5"/>
                <c:pt idx="0">
                  <c:v>1.2000000000000002</c:v>
                </c:pt>
                <c:pt idx="1">
                  <c:v>3.5000000000000009</c:v>
                </c:pt>
                <c:pt idx="2">
                  <c:v>0.29999999999999893</c:v>
                </c:pt>
                <c:pt idx="3">
                  <c:v>-0.69999999999999929</c:v>
                </c:pt>
                <c:pt idx="4">
                  <c:v>-0.80000000000000071</c:v>
                </c:pt>
              </c:numCache>
            </c:numRef>
          </c:xVal>
          <c:yVal>
            <c:numRef>
              <c:f>'Figure 4 - Panel D'!$J$49:$J$53</c:f>
              <c:numCache>
                <c:formatCode>General</c:formatCode>
                <c:ptCount val="5"/>
                <c:pt idx="0">
                  <c:v>0.65124382746033405</c:v>
                </c:pt>
                <c:pt idx="1">
                  <c:v>3.1841730176561303</c:v>
                </c:pt>
                <c:pt idx="2">
                  <c:v>0.76476508843076729</c:v>
                </c:pt>
                <c:pt idx="3">
                  <c:v>-9.2946018570323474E-2</c:v>
                </c:pt>
                <c:pt idx="4">
                  <c:v>-0.56441650127142395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7327376"/>
        <c:axId val="457327936"/>
      </c:scatterChart>
      <c:valAx>
        <c:axId val="457327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Annual Change in Unemployment rate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457327936"/>
        <c:crossesAt val="-30"/>
        <c:crossBetween val="midCat"/>
      </c:valAx>
      <c:valAx>
        <c:axId val="4573279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Change in Disability Claims (per 1000 workers)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57327376"/>
        <c:crossesAt val="-3"/>
        <c:crossBetween val="midCat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10665419947506562"/>
          <c:y val="1.3312919218431044E-2"/>
          <c:w val="0.81834580052493433"/>
          <c:h val="8.9114537766112556E-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91440</xdr:colOff>
      <xdr:row>4</xdr:row>
      <xdr:rowOff>302894</xdr:rowOff>
    </xdr:from>
    <xdr:to>
      <xdr:col>19</xdr:col>
      <xdr:colOff>396240</xdr:colOff>
      <xdr:row>22</xdr:row>
      <xdr:rowOff>167640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ww.ssa.gov/OACT/STATS/table6c7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tabSelected="1" topLeftCell="G9" zoomScaleNormal="100" workbookViewId="0">
      <selection activeCell="Y15" sqref="Y15"/>
    </sheetView>
  </sheetViews>
  <sheetFormatPr defaultRowHeight="14.4" x14ac:dyDescent="0.3"/>
  <cols>
    <col min="6" max="6" width="11.5546875" bestFit="1" customWidth="1"/>
    <col min="10" max="10" width="10.88671875" customWidth="1"/>
  </cols>
  <sheetData>
    <row r="1" spans="1:11" x14ac:dyDescent="0.3">
      <c r="B1" t="s">
        <v>12</v>
      </c>
    </row>
    <row r="2" spans="1:11" x14ac:dyDescent="0.3">
      <c r="B2" t="s">
        <v>13</v>
      </c>
    </row>
    <row r="3" spans="1:11" ht="28.8" x14ac:dyDescent="0.3">
      <c r="B3" s="4" t="s">
        <v>0</v>
      </c>
      <c r="C3" s="4" t="s">
        <v>2</v>
      </c>
      <c r="D3" s="4" t="s">
        <v>4</v>
      </c>
      <c r="E3" s="4" t="s">
        <v>6</v>
      </c>
      <c r="F3" s="9"/>
    </row>
    <row r="4" spans="1:11" ht="57.6" x14ac:dyDescent="0.3">
      <c r="B4" s="5" t="s">
        <v>1</v>
      </c>
      <c r="C4" s="5" t="s">
        <v>3</v>
      </c>
      <c r="D4" s="5" t="s">
        <v>5</v>
      </c>
      <c r="E4" s="5" t="s">
        <v>7</v>
      </c>
      <c r="F4" s="9" t="s">
        <v>9</v>
      </c>
      <c r="G4" s="9" t="s">
        <v>11</v>
      </c>
      <c r="H4" s="8" t="s">
        <v>10</v>
      </c>
      <c r="I4" s="17" t="s">
        <v>14</v>
      </c>
      <c r="J4" s="17"/>
    </row>
    <row r="5" spans="1:11" ht="28.8" x14ac:dyDescent="0.3">
      <c r="B5" s="6"/>
      <c r="C5" s="6"/>
      <c r="D5" s="6" t="s">
        <v>1</v>
      </c>
      <c r="E5" s="7" t="s">
        <v>8</v>
      </c>
      <c r="F5" s="10"/>
      <c r="H5" s="15"/>
      <c r="I5" s="14" t="s">
        <v>16</v>
      </c>
      <c r="J5" s="15" t="s">
        <v>15</v>
      </c>
    </row>
    <row r="6" spans="1:11" x14ac:dyDescent="0.3">
      <c r="A6" s="1">
        <v>1965</v>
      </c>
      <c r="B6" s="2">
        <v>529.29999999999995</v>
      </c>
      <c r="C6" s="2">
        <v>253.5</v>
      </c>
      <c r="D6" s="2">
        <v>47.9</v>
      </c>
      <c r="E6" s="2">
        <v>4.7</v>
      </c>
      <c r="F6" s="11">
        <f>C6/E6</f>
        <v>53.936170212765958</v>
      </c>
      <c r="G6" s="12">
        <v>4.5</v>
      </c>
      <c r="H6">
        <f>B6/F6</f>
        <v>9.8134516765285991</v>
      </c>
    </row>
    <row r="7" spans="1:11" x14ac:dyDescent="0.3">
      <c r="A7" s="1">
        <v>1966</v>
      </c>
      <c r="B7" s="2">
        <v>544.5</v>
      </c>
      <c r="C7" s="2">
        <v>278.3</v>
      </c>
      <c r="D7" s="2">
        <v>51.1</v>
      </c>
      <c r="E7" s="2">
        <v>5.0999999999999996</v>
      </c>
      <c r="F7" s="11">
        <f t="shared" ref="F7:F53" si="0">C7/E7</f>
        <v>54.568627450980401</v>
      </c>
      <c r="G7" s="12">
        <v>3.8</v>
      </c>
      <c r="H7">
        <f t="shared" ref="H7:H53" si="1">B7/F7</f>
        <v>9.9782608695652151</v>
      </c>
      <c r="I7" s="16">
        <f>G7-G6</f>
        <v>-0.70000000000000018</v>
      </c>
      <c r="J7">
        <f>H7-H6</f>
        <v>0.16480919303661601</v>
      </c>
    </row>
    <row r="8" spans="1:11" x14ac:dyDescent="0.3">
      <c r="A8" s="1">
        <v>1967</v>
      </c>
      <c r="B8" s="2">
        <v>573.20000000000005</v>
      </c>
      <c r="C8" s="2">
        <v>301.39999999999998</v>
      </c>
      <c r="D8" s="2">
        <v>52.6</v>
      </c>
      <c r="E8" s="2">
        <v>5.4</v>
      </c>
      <c r="F8" s="11">
        <f t="shared" si="0"/>
        <v>55.81481481481481</v>
      </c>
      <c r="G8" s="12">
        <v>3.8</v>
      </c>
      <c r="H8">
        <f t="shared" si="1"/>
        <v>10.269674850696751</v>
      </c>
      <c r="I8" s="16">
        <f t="shared" ref="I8:I53" si="2">G8-G7</f>
        <v>0</v>
      </c>
      <c r="J8">
        <f t="shared" ref="J8:J53" si="3">H8-H7</f>
        <v>0.29141398113153549</v>
      </c>
    </row>
    <row r="9" spans="1:11" x14ac:dyDescent="0.3">
      <c r="A9" s="1">
        <v>1968</v>
      </c>
      <c r="B9" s="2">
        <v>719.8</v>
      </c>
      <c r="C9" s="2">
        <v>323.2</v>
      </c>
      <c r="D9" s="2">
        <v>44.9</v>
      </c>
      <c r="E9" s="2">
        <v>5.7</v>
      </c>
      <c r="F9" s="11">
        <f t="shared" si="0"/>
        <v>56.701754385964911</v>
      </c>
      <c r="G9" s="12">
        <v>3.6</v>
      </c>
      <c r="H9">
        <f t="shared" si="1"/>
        <v>12.694492574257426</v>
      </c>
      <c r="I9" s="16">
        <f t="shared" si="2"/>
        <v>-0.19999999999999973</v>
      </c>
      <c r="J9">
        <f t="shared" si="3"/>
        <v>2.4248177235606754</v>
      </c>
    </row>
    <row r="10" spans="1:11" x14ac:dyDescent="0.3">
      <c r="A10" s="1">
        <v>1969</v>
      </c>
      <c r="B10" s="2">
        <v>725.2</v>
      </c>
      <c r="C10" s="2">
        <v>344.7</v>
      </c>
      <c r="D10" s="2">
        <v>47.5</v>
      </c>
      <c r="E10" s="2">
        <v>4.9000000000000004</v>
      </c>
      <c r="F10" s="11">
        <f t="shared" si="0"/>
        <v>70.346938775510196</v>
      </c>
      <c r="G10" s="12">
        <v>3.5</v>
      </c>
      <c r="H10">
        <f t="shared" si="1"/>
        <v>10.308906295329274</v>
      </c>
      <c r="I10" s="16">
        <f t="shared" si="2"/>
        <v>-0.10000000000000009</v>
      </c>
      <c r="J10">
        <f t="shared" si="3"/>
        <v>-2.3855862789281517</v>
      </c>
    </row>
    <row r="11" spans="1:11" x14ac:dyDescent="0.3">
      <c r="A11" s="1">
        <v>1970</v>
      </c>
      <c r="B11" s="2">
        <v>869.8</v>
      </c>
      <c r="C11" s="2">
        <v>350.4</v>
      </c>
      <c r="D11" s="2">
        <v>40.299999999999997</v>
      </c>
      <c r="E11" s="2">
        <v>4.8</v>
      </c>
      <c r="F11" s="11">
        <f t="shared" si="0"/>
        <v>73</v>
      </c>
      <c r="G11" s="12">
        <v>5</v>
      </c>
      <c r="H11">
        <f t="shared" si="1"/>
        <v>11.915068493150685</v>
      </c>
      <c r="I11" s="16">
        <f t="shared" si="2"/>
        <v>1.5</v>
      </c>
      <c r="J11">
        <f t="shared" si="3"/>
        <v>1.6061621978214102</v>
      </c>
    </row>
    <row r="12" spans="1:11" x14ac:dyDescent="0.3">
      <c r="A12" s="1">
        <v>1971</v>
      </c>
      <c r="B12" s="2">
        <v>923.9</v>
      </c>
      <c r="C12" s="2">
        <v>415.9</v>
      </c>
      <c r="D12" s="2">
        <v>45</v>
      </c>
      <c r="E12" s="2">
        <v>5.5</v>
      </c>
      <c r="F12" s="11">
        <f t="shared" si="0"/>
        <v>75.61818181818181</v>
      </c>
      <c r="G12" s="12">
        <v>6</v>
      </c>
      <c r="H12">
        <f t="shared" si="1"/>
        <v>12.217961048328926</v>
      </c>
      <c r="I12" s="16">
        <f t="shared" si="2"/>
        <v>1</v>
      </c>
      <c r="J12">
        <f t="shared" si="3"/>
        <v>0.3028925551782411</v>
      </c>
    </row>
    <row r="13" spans="1:11" x14ac:dyDescent="0.3">
      <c r="A13" s="1">
        <v>1972</v>
      </c>
      <c r="B13" s="2">
        <v>947.5</v>
      </c>
      <c r="C13" s="2">
        <v>455.4</v>
      </c>
      <c r="D13" s="2">
        <v>48.1</v>
      </c>
      <c r="E13" s="2">
        <v>5.9</v>
      </c>
      <c r="F13" s="11">
        <f t="shared" si="0"/>
        <v>77.18644067796609</v>
      </c>
      <c r="G13" s="12">
        <v>5.6</v>
      </c>
      <c r="H13">
        <f t="shared" si="1"/>
        <v>12.275472112428636</v>
      </c>
      <c r="I13" s="16">
        <f t="shared" si="2"/>
        <v>-0.40000000000000036</v>
      </c>
      <c r="J13">
        <f t="shared" si="3"/>
        <v>5.7511064099710296E-2</v>
      </c>
    </row>
    <row r="14" spans="1:11" x14ac:dyDescent="0.3">
      <c r="A14" s="1">
        <v>1973</v>
      </c>
      <c r="B14" s="3">
        <v>1067.5</v>
      </c>
      <c r="C14" s="2">
        <v>491.6</v>
      </c>
      <c r="D14" s="2">
        <v>46.1</v>
      </c>
      <c r="E14" s="2">
        <v>6.2</v>
      </c>
      <c r="F14" s="11">
        <f t="shared" si="0"/>
        <v>79.290322580645167</v>
      </c>
      <c r="G14" s="12">
        <v>4.9000000000000004</v>
      </c>
      <c r="H14">
        <f t="shared" si="1"/>
        <v>13.463181448331976</v>
      </c>
      <c r="I14" s="16">
        <f t="shared" si="2"/>
        <v>-0.69999999999999929</v>
      </c>
      <c r="J14">
        <f t="shared" si="3"/>
        <v>1.1877093359033406</v>
      </c>
      <c r="K14">
        <f>H14/H13</f>
        <v>1.0967546767265115</v>
      </c>
    </row>
    <row r="15" spans="1:11" x14ac:dyDescent="0.3">
      <c r="A15" s="1">
        <v>1974</v>
      </c>
      <c r="B15" s="3">
        <v>1330.2</v>
      </c>
      <c r="C15" s="2">
        <v>536</v>
      </c>
      <c r="D15" s="2">
        <v>40.299999999999997</v>
      </c>
      <c r="E15" s="2">
        <v>6.6</v>
      </c>
      <c r="F15" s="11">
        <f t="shared" si="0"/>
        <v>81.212121212121218</v>
      </c>
      <c r="G15" s="12">
        <v>5.6</v>
      </c>
      <c r="H15">
        <f t="shared" si="1"/>
        <v>16.379328358208955</v>
      </c>
      <c r="I15" s="16">
        <f t="shared" si="2"/>
        <v>0.69999999999999929</v>
      </c>
      <c r="J15">
        <f t="shared" si="3"/>
        <v>2.9161469098769786</v>
      </c>
    </row>
    <row r="16" spans="1:11" x14ac:dyDescent="0.3">
      <c r="A16" s="1">
        <v>1975</v>
      </c>
      <c r="B16" s="3">
        <v>1285.3</v>
      </c>
      <c r="C16" s="2">
        <v>592</v>
      </c>
      <c r="D16" s="2">
        <v>46.1</v>
      </c>
      <c r="E16" s="2">
        <v>7</v>
      </c>
      <c r="F16" s="11">
        <f t="shared" si="0"/>
        <v>84.571428571428569</v>
      </c>
      <c r="G16" s="12">
        <v>8.5</v>
      </c>
      <c r="H16">
        <f t="shared" si="1"/>
        <v>15.197804054054053</v>
      </c>
      <c r="I16" s="16">
        <f t="shared" si="2"/>
        <v>2.9000000000000004</v>
      </c>
      <c r="J16">
        <f t="shared" si="3"/>
        <v>-1.1815243041549017</v>
      </c>
      <c r="K16">
        <f>H16/H15</f>
        <v>0.92786491128845661</v>
      </c>
    </row>
    <row r="17" spans="1:10" x14ac:dyDescent="0.3">
      <c r="A17" s="1">
        <v>1976</v>
      </c>
      <c r="B17" s="3">
        <v>1232.2</v>
      </c>
      <c r="C17" s="2">
        <v>551.5</v>
      </c>
      <c r="D17" s="2">
        <v>44.8</v>
      </c>
      <c r="E17" s="2">
        <v>6.4</v>
      </c>
      <c r="F17" s="11">
        <f t="shared" si="0"/>
        <v>86.171875</v>
      </c>
      <c r="G17" s="12">
        <v>7.7</v>
      </c>
      <c r="H17">
        <f t="shared" si="1"/>
        <v>14.299329102447871</v>
      </c>
      <c r="I17" s="16">
        <f t="shared" si="2"/>
        <v>-0.79999999999999982</v>
      </c>
      <c r="J17">
        <f t="shared" si="3"/>
        <v>-0.89847495160618251</v>
      </c>
    </row>
    <row r="18" spans="1:10" x14ac:dyDescent="0.3">
      <c r="A18" s="1">
        <v>1977</v>
      </c>
      <c r="B18" s="3">
        <v>1235.2</v>
      </c>
      <c r="C18" s="2">
        <v>568.9</v>
      </c>
      <c r="D18" s="2">
        <v>46.1</v>
      </c>
      <c r="E18" s="2">
        <v>6.5</v>
      </c>
      <c r="F18" s="11">
        <f t="shared" si="0"/>
        <v>87.523076923076914</v>
      </c>
      <c r="G18" s="12">
        <v>7.1</v>
      </c>
      <c r="H18">
        <f t="shared" si="1"/>
        <v>14.112849358410971</v>
      </c>
      <c r="I18" s="16">
        <f t="shared" si="2"/>
        <v>-0.60000000000000053</v>
      </c>
      <c r="J18">
        <f t="shared" si="3"/>
        <v>-0.18647974403689993</v>
      </c>
    </row>
    <row r="19" spans="1:10" x14ac:dyDescent="0.3">
      <c r="A19" s="1">
        <v>1978</v>
      </c>
      <c r="B19" s="3">
        <v>1184.7</v>
      </c>
      <c r="C19" s="2">
        <v>490.8</v>
      </c>
      <c r="D19" s="2">
        <v>41.4</v>
      </c>
      <c r="E19" s="2">
        <v>5.5</v>
      </c>
      <c r="F19" s="11">
        <f t="shared" si="0"/>
        <v>89.236363636363635</v>
      </c>
      <c r="G19" s="12">
        <v>6.1</v>
      </c>
      <c r="H19">
        <f t="shared" si="1"/>
        <v>13.275977995110026</v>
      </c>
      <c r="I19" s="16">
        <f t="shared" si="2"/>
        <v>-1</v>
      </c>
      <c r="J19">
        <f t="shared" si="3"/>
        <v>-0.83687136330094525</v>
      </c>
    </row>
    <row r="20" spans="1:10" x14ac:dyDescent="0.3">
      <c r="A20" s="1">
        <v>1979</v>
      </c>
      <c r="B20" s="3">
        <v>1187.8</v>
      </c>
      <c r="C20" s="2">
        <v>440.5</v>
      </c>
      <c r="D20" s="2">
        <v>37.1</v>
      </c>
      <c r="E20" s="2">
        <v>4.7</v>
      </c>
      <c r="F20" s="11">
        <f t="shared" si="0"/>
        <v>93.723404255319139</v>
      </c>
      <c r="G20" s="12">
        <v>5.9</v>
      </c>
      <c r="H20">
        <f t="shared" si="1"/>
        <v>12.673461975028378</v>
      </c>
      <c r="I20" s="16">
        <f t="shared" si="2"/>
        <v>-0.19999999999999929</v>
      </c>
      <c r="J20">
        <f t="shared" si="3"/>
        <v>-0.60251602008164795</v>
      </c>
    </row>
    <row r="21" spans="1:10" x14ac:dyDescent="0.3">
      <c r="A21" s="1">
        <v>1980</v>
      </c>
      <c r="B21" s="3">
        <v>1262.3</v>
      </c>
      <c r="C21" s="2">
        <v>420.3</v>
      </c>
      <c r="D21" s="2">
        <v>33.299999999999997</v>
      </c>
      <c r="E21" s="2">
        <v>4.3</v>
      </c>
      <c r="F21" s="11">
        <f t="shared" si="0"/>
        <v>97.744186046511629</v>
      </c>
      <c r="G21" s="12">
        <v>7.2</v>
      </c>
      <c r="H21">
        <f t="shared" si="1"/>
        <v>12.914323102545801</v>
      </c>
      <c r="I21" s="16">
        <f t="shared" si="2"/>
        <v>1.2999999999999998</v>
      </c>
      <c r="J21">
        <f t="shared" si="3"/>
        <v>0.24086112751742306</v>
      </c>
    </row>
    <row r="22" spans="1:10" x14ac:dyDescent="0.3">
      <c r="A22" s="1">
        <v>1981</v>
      </c>
      <c r="B22" s="3">
        <v>1161.2</v>
      </c>
      <c r="C22" s="2">
        <v>381</v>
      </c>
      <c r="D22" s="2">
        <v>32.799999999999997</v>
      </c>
      <c r="E22" s="2">
        <v>3.8</v>
      </c>
      <c r="F22" s="11">
        <f t="shared" si="0"/>
        <v>100.26315789473685</v>
      </c>
      <c r="G22" s="12">
        <v>7.6</v>
      </c>
      <c r="H22">
        <f t="shared" si="1"/>
        <v>11.581522309711286</v>
      </c>
      <c r="I22" s="16">
        <f t="shared" si="2"/>
        <v>0.39999999999999947</v>
      </c>
      <c r="J22">
        <f t="shared" si="3"/>
        <v>-1.3328007928345151</v>
      </c>
    </row>
    <row r="23" spans="1:10" x14ac:dyDescent="0.3">
      <c r="A23" s="1">
        <v>1982</v>
      </c>
      <c r="B23" s="3">
        <v>1019.8</v>
      </c>
      <c r="C23" s="2">
        <v>336.1</v>
      </c>
      <c r="D23" s="2">
        <v>33</v>
      </c>
      <c r="E23" s="2">
        <v>3.3</v>
      </c>
      <c r="F23" s="11">
        <f t="shared" si="0"/>
        <v>101.84848484848486</v>
      </c>
      <c r="G23" s="12">
        <v>9.6999999999999993</v>
      </c>
      <c r="H23">
        <f t="shared" si="1"/>
        <v>10.012912823564413</v>
      </c>
      <c r="I23" s="16">
        <f t="shared" si="2"/>
        <v>2.0999999999999996</v>
      </c>
      <c r="J23">
        <f t="shared" si="3"/>
        <v>-1.5686094861468725</v>
      </c>
    </row>
    <row r="24" spans="1:10" x14ac:dyDescent="0.3">
      <c r="A24" s="1">
        <v>1983</v>
      </c>
      <c r="B24" s="3">
        <v>1019.3</v>
      </c>
      <c r="C24" s="2">
        <v>428.5</v>
      </c>
      <c r="D24" s="2">
        <v>42</v>
      </c>
      <c r="E24" s="2">
        <v>4.0999999999999996</v>
      </c>
      <c r="F24" s="11">
        <f t="shared" si="0"/>
        <v>104.51219512195122</v>
      </c>
      <c r="G24" s="12">
        <v>9.6</v>
      </c>
      <c r="H24">
        <f t="shared" si="1"/>
        <v>9.7529288214702436</v>
      </c>
      <c r="I24" s="16">
        <f t="shared" si="2"/>
        <v>-9.9999999999999645E-2</v>
      </c>
      <c r="J24">
        <f t="shared" si="3"/>
        <v>-0.2599840020941695</v>
      </c>
    </row>
    <row r="25" spans="1:10" x14ac:dyDescent="0.3">
      <c r="A25" s="1">
        <v>1984</v>
      </c>
      <c r="B25" s="3">
        <v>1036.7</v>
      </c>
      <c r="C25" s="2">
        <v>410</v>
      </c>
      <c r="D25" s="2">
        <v>39.5</v>
      </c>
      <c r="E25" s="2">
        <v>3.9</v>
      </c>
      <c r="F25" s="11">
        <f t="shared" si="0"/>
        <v>105.12820512820512</v>
      </c>
      <c r="G25" s="12">
        <v>7.5</v>
      </c>
      <c r="H25">
        <f t="shared" si="1"/>
        <v>9.8612926829268304</v>
      </c>
      <c r="I25" s="16">
        <f t="shared" si="2"/>
        <v>-2.0999999999999996</v>
      </c>
      <c r="J25">
        <f t="shared" si="3"/>
        <v>0.10836386145658672</v>
      </c>
    </row>
    <row r="26" spans="1:10" x14ac:dyDescent="0.3">
      <c r="A26" s="1">
        <v>1985</v>
      </c>
      <c r="B26" s="3">
        <v>1066.2</v>
      </c>
      <c r="C26" s="2">
        <v>416.1</v>
      </c>
      <c r="D26" s="2">
        <v>39</v>
      </c>
      <c r="E26" s="2">
        <v>3.9</v>
      </c>
      <c r="F26" s="11">
        <f t="shared" si="0"/>
        <v>106.69230769230771</v>
      </c>
      <c r="G26" s="12">
        <v>7.2</v>
      </c>
      <c r="H26">
        <f t="shared" si="1"/>
        <v>9.9932227829848586</v>
      </c>
      <c r="I26" s="16">
        <f t="shared" si="2"/>
        <v>-0.29999999999999982</v>
      </c>
      <c r="J26">
        <f t="shared" si="3"/>
        <v>0.13193010005802819</v>
      </c>
    </row>
    <row r="27" spans="1:10" x14ac:dyDescent="0.3">
      <c r="A27" s="1">
        <v>1986</v>
      </c>
      <c r="B27" s="3">
        <v>1118.4000000000001</v>
      </c>
      <c r="C27" s="2">
        <v>424.9</v>
      </c>
      <c r="D27" s="2">
        <v>38</v>
      </c>
      <c r="E27" s="2">
        <v>3.9</v>
      </c>
      <c r="F27" s="11">
        <f t="shared" si="0"/>
        <v>108.94871794871794</v>
      </c>
      <c r="G27" s="12">
        <v>7</v>
      </c>
      <c r="H27">
        <f t="shared" si="1"/>
        <v>10.26538008943281</v>
      </c>
      <c r="I27" s="16">
        <f t="shared" si="2"/>
        <v>-0.20000000000000018</v>
      </c>
      <c r="J27">
        <f t="shared" si="3"/>
        <v>0.27215730644795144</v>
      </c>
    </row>
    <row r="28" spans="1:10" x14ac:dyDescent="0.3">
      <c r="A28" s="1">
        <v>1987</v>
      </c>
      <c r="B28" s="3">
        <v>1108.9000000000001</v>
      </c>
      <c r="C28" s="2">
        <v>420.3</v>
      </c>
      <c r="D28" s="2">
        <v>37.9</v>
      </c>
      <c r="E28" s="2">
        <v>3.8</v>
      </c>
      <c r="F28" s="11">
        <f t="shared" si="0"/>
        <v>110.60526315789474</v>
      </c>
      <c r="G28" s="12">
        <v>6.2</v>
      </c>
      <c r="H28">
        <f t="shared" si="1"/>
        <v>10.025743516535808</v>
      </c>
      <c r="I28" s="16">
        <f t="shared" si="2"/>
        <v>-0.79999999999999982</v>
      </c>
      <c r="J28">
        <f t="shared" si="3"/>
        <v>-0.2396365728970018</v>
      </c>
    </row>
    <row r="29" spans="1:10" x14ac:dyDescent="0.3">
      <c r="A29" s="1">
        <v>1988</v>
      </c>
      <c r="B29" s="3">
        <v>1017.9</v>
      </c>
      <c r="C29" s="2">
        <v>415.3</v>
      </c>
      <c r="D29" s="2">
        <v>40.799999999999997</v>
      </c>
      <c r="E29" s="2">
        <v>3.7</v>
      </c>
      <c r="F29" s="11">
        <f t="shared" si="0"/>
        <v>112.24324324324324</v>
      </c>
      <c r="G29" s="12">
        <v>5.5</v>
      </c>
      <c r="H29">
        <f t="shared" si="1"/>
        <v>9.0686973272333251</v>
      </c>
      <c r="I29" s="16">
        <f t="shared" si="2"/>
        <v>-0.70000000000000018</v>
      </c>
      <c r="J29">
        <f t="shared" si="3"/>
        <v>-0.95704618930248309</v>
      </c>
    </row>
    <row r="30" spans="1:10" x14ac:dyDescent="0.3">
      <c r="A30" s="1">
        <v>1989</v>
      </c>
      <c r="B30" s="2">
        <v>984.9</v>
      </c>
      <c r="C30" s="2">
        <v>430.7</v>
      </c>
      <c r="D30" s="2">
        <v>43.7</v>
      </c>
      <c r="E30" s="2">
        <v>3.7</v>
      </c>
      <c r="F30" s="11">
        <f t="shared" si="0"/>
        <v>116.4054054054054</v>
      </c>
      <c r="G30" s="12">
        <v>5.3</v>
      </c>
      <c r="H30">
        <f t="shared" si="1"/>
        <v>8.4609472951009987</v>
      </c>
      <c r="I30" s="16">
        <f t="shared" si="2"/>
        <v>-0.20000000000000018</v>
      </c>
      <c r="J30">
        <f t="shared" si="3"/>
        <v>-0.60775003213232637</v>
      </c>
    </row>
    <row r="31" spans="1:10" x14ac:dyDescent="0.3">
      <c r="A31" s="1">
        <v>1990</v>
      </c>
      <c r="B31" s="3">
        <v>1067.7</v>
      </c>
      <c r="C31" s="2">
        <v>472.1</v>
      </c>
      <c r="D31" s="2">
        <v>44.2</v>
      </c>
      <c r="E31" s="2">
        <v>4</v>
      </c>
      <c r="F31" s="11">
        <f t="shared" si="0"/>
        <v>118.02500000000001</v>
      </c>
      <c r="G31" s="12">
        <v>5.6</v>
      </c>
      <c r="H31">
        <f t="shared" si="1"/>
        <v>9.0463884770175813</v>
      </c>
      <c r="I31" s="16">
        <f t="shared" si="2"/>
        <v>0.29999999999999982</v>
      </c>
      <c r="J31">
        <f t="shared" si="3"/>
        <v>0.58544118191658256</v>
      </c>
    </row>
    <row r="32" spans="1:10" x14ac:dyDescent="0.3">
      <c r="A32" s="1">
        <v>1991</v>
      </c>
      <c r="B32" s="3">
        <v>1208.7</v>
      </c>
      <c r="C32" s="2">
        <v>540.79999999999995</v>
      </c>
      <c r="D32" s="2">
        <v>44.7</v>
      </c>
      <c r="E32" s="2">
        <v>4.5</v>
      </c>
      <c r="F32" s="11">
        <f t="shared" si="0"/>
        <v>120.17777777777776</v>
      </c>
      <c r="G32" s="12">
        <v>6.9</v>
      </c>
      <c r="H32">
        <f t="shared" si="1"/>
        <v>10.057599852071007</v>
      </c>
      <c r="I32" s="16">
        <f t="shared" si="2"/>
        <v>1.3000000000000007</v>
      </c>
      <c r="J32">
        <f t="shared" si="3"/>
        <v>1.011211375053426</v>
      </c>
    </row>
    <row r="33" spans="1:10" x14ac:dyDescent="0.3">
      <c r="A33" s="1">
        <v>1992</v>
      </c>
      <c r="B33" s="3">
        <v>1335.1</v>
      </c>
      <c r="C33" s="2">
        <v>642.1</v>
      </c>
      <c r="D33" s="2">
        <v>48.1</v>
      </c>
      <c r="E33" s="2">
        <v>5.3</v>
      </c>
      <c r="F33" s="11">
        <f t="shared" si="0"/>
        <v>121.15094339622642</v>
      </c>
      <c r="G33" s="12">
        <v>7.5</v>
      </c>
      <c r="H33">
        <f t="shared" si="1"/>
        <v>11.02013705030369</v>
      </c>
      <c r="I33" s="16">
        <f t="shared" si="2"/>
        <v>0.59999999999999964</v>
      </c>
      <c r="J33">
        <f t="shared" si="3"/>
        <v>0.96253719823268291</v>
      </c>
    </row>
    <row r="34" spans="1:10" x14ac:dyDescent="0.3">
      <c r="A34" s="1">
        <v>1993</v>
      </c>
      <c r="B34" s="3">
        <v>1425.8</v>
      </c>
      <c r="C34" s="2">
        <v>637.4</v>
      </c>
      <c r="D34" s="2">
        <v>44.7</v>
      </c>
      <c r="E34" s="2">
        <v>5.2</v>
      </c>
      <c r="F34" s="11">
        <f t="shared" si="0"/>
        <v>122.57692307692307</v>
      </c>
      <c r="G34" s="12">
        <v>6.9</v>
      </c>
      <c r="H34">
        <f t="shared" si="1"/>
        <v>11.631879510511453</v>
      </c>
      <c r="I34" s="16">
        <f t="shared" si="2"/>
        <v>-0.59999999999999964</v>
      </c>
      <c r="J34">
        <f t="shared" si="3"/>
        <v>0.61174246020776302</v>
      </c>
    </row>
    <row r="35" spans="1:10" x14ac:dyDescent="0.3">
      <c r="A35" s="1">
        <v>1994</v>
      </c>
      <c r="B35" s="3">
        <v>1443.8</v>
      </c>
      <c r="C35" s="2">
        <v>631.9</v>
      </c>
      <c r="D35" s="2">
        <v>43.8</v>
      </c>
      <c r="E35" s="2">
        <v>5.0999999999999996</v>
      </c>
      <c r="F35" s="11">
        <f t="shared" si="0"/>
        <v>123.90196078431373</v>
      </c>
      <c r="G35" s="12">
        <v>6.1</v>
      </c>
      <c r="H35">
        <f t="shared" si="1"/>
        <v>11.652761512897611</v>
      </c>
      <c r="I35" s="16">
        <f t="shared" si="2"/>
        <v>-0.80000000000000071</v>
      </c>
      <c r="J35">
        <f t="shared" si="3"/>
        <v>2.0882002386157339E-2</v>
      </c>
    </row>
    <row r="36" spans="1:10" x14ac:dyDescent="0.3">
      <c r="A36" s="1">
        <v>1995</v>
      </c>
      <c r="B36" s="3">
        <v>1338.1</v>
      </c>
      <c r="C36" s="2">
        <v>645.6</v>
      </c>
      <c r="D36" s="2">
        <v>48.3</v>
      </c>
      <c r="E36" s="2">
        <v>5.2</v>
      </c>
      <c r="F36" s="11">
        <f t="shared" si="0"/>
        <v>124.15384615384616</v>
      </c>
      <c r="G36" s="12">
        <v>5.6</v>
      </c>
      <c r="H36">
        <f t="shared" si="1"/>
        <v>10.777757125154894</v>
      </c>
      <c r="I36" s="16">
        <f t="shared" si="2"/>
        <v>-0.5</v>
      </c>
      <c r="J36">
        <f t="shared" si="3"/>
        <v>-0.87500438774271672</v>
      </c>
    </row>
    <row r="37" spans="1:10" x14ac:dyDescent="0.3">
      <c r="A37" s="1">
        <v>1996</v>
      </c>
      <c r="B37" s="3">
        <v>1279.2</v>
      </c>
      <c r="C37" s="2">
        <v>624.29999999999995</v>
      </c>
      <c r="D37" s="2">
        <v>48.8</v>
      </c>
      <c r="E37" s="2">
        <v>4.9000000000000004</v>
      </c>
      <c r="F37" s="11">
        <f t="shared" si="0"/>
        <v>127.4081632653061</v>
      </c>
      <c r="G37" s="12">
        <v>5.4</v>
      </c>
      <c r="H37">
        <f t="shared" si="1"/>
        <v>10.040172993753005</v>
      </c>
      <c r="I37" s="16">
        <f t="shared" si="2"/>
        <v>-0.19999999999999929</v>
      </c>
      <c r="J37">
        <f t="shared" si="3"/>
        <v>-0.7375841314018885</v>
      </c>
    </row>
    <row r="38" spans="1:10" x14ac:dyDescent="0.3">
      <c r="A38" s="1">
        <v>1997</v>
      </c>
      <c r="B38" s="3">
        <v>1180.2</v>
      </c>
      <c r="C38" s="2">
        <v>587.70000000000005</v>
      </c>
      <c r="D38" s="2">
        <v>49.8</v>
      </c>
      <c r="E38" s="2">
        <v>4.5999999999999996</v>
      </c>
      <c r="F38" s="11">
        <f t="shared" si="0"/>
        <v>127.7608695652174</v>
      </c>
      <c r="G38" s="12">
        <v>4.9000000000000004</v>
      </c>
      <c r="H38">
        <f t="shared" si="1"/>
        <v>9.2375701888718726</v>
      </c>
      <c r="I38" s="16">
        <f t="shared" si="2"/>
        <v>-0.5</v>
      </c>
      <c r="J38">
        <f t="shared" si="3"/>
        <v>-0.80260280488113267</v>
      </c>
    </row>
    <row r="39" spans="1:10" x14ac:dyDescent="0.3">
      <c r="A39" s="1">
        <v>1998</v>
      </c>
      <c r="B39" s="3">
        <v>1169.3</v>
      </c>
      <c r="C39" s="2">
        <v>608.4</v>
      </c>
      <c r="D39" s="2">
        <v>52</v>
      </c>
      <c r="E39" s="2">
        <v>4.5999999999999996</v>
      </c>
      <c r="F39" s="11">
        <f t="shared" si="0"/>
        <v>132.2608695652174</v>
      </c>
      <c r="G39" s="12">
        <v>4.5</v>
      </c>
      <c r="H39">
        <f t="shared" si="1"/>
        <v>8.8408612754766587</v>
      </c>
      <c r="I39" s="16">
        <f t="shared" si="2"/>
        <v>-0.40000000000000036</v>
      </c>
      <c r="J39">
        <f t="shared" si="3"/>
        <v>-0.39670891339521397</v>
      </c>
    </row>
    <row r="40" spans="1:10" x14ac:dyDescent="0.3">
      <c r="A40" s="1">
        <v>1999</v>
      </c>
      <c r="B40" s="3">
        <v>1200.0999999999999</v>
      </c>
      <c r="C40" s="2">
        <v>620.6</v>
      </c>
      <c r="D40" s="2">
        <v>51.7</v>
      </c>
      <c r="E40" s="2">
        <v>4.7</v>
      </c>
      <c r="F40" s="11">
        <f t="shared" si="0"/>
        <v>132.04255319148936</v>
      </c>
      <c r="G40" s="12">
        <v>4.2</v>
      </c>
      <c r="H40">
        <f t="shared" si="1"/>
        <v>9.0887367064131475</v>
      </c>
      <c r="I40" s="16">
        <f t="shared" si="2"/>
        <v>-0.29999999999999982</v>
      </c>
      <c r="J40">
        <f t="shared" si="3"/>
        <v>0.24787543093648878</v>
      </c>
    </row>
    <row r="41" spans="1:10" x14ac:dyDescent="0.3">
      <c r="A41" s="1">
        <v>2000</v>
      </c>
      <c r="B41" s="3">
        <v>1330.6</v>
      </c>
      <c r="C41" s="2">
        <v>621.29999999999995</v>
      </c>
      <c r="D41" s="2">
        <v>46.7</v>
      </c>
      <c r="E41" s="2">
        <v>4.5999999999999996</v>
      </c>
      <c r="F41" s="11">
        <f t="shared" si="0"/>
        <v>135.06521739130434</v>
      </c>
      <c r="G41" s="12">
        <v>4</v>
      </c>
      <c r="H41">
        <f t="shared" si="1"/>
        <v>9.8515370996298088</v>
      </c>
      <c r="I41" s="16">
        <f t="shared" si="2"/>
        <v>-0.20000000000000018</v>
      </c>
      <c r="J41">
        <f t="shared" si="3"/>
        <v>0.76280039321666138</v>
      </c>
    </row>
    <row r="42" spans="1:10" x14ac:dyDescent="0.3">
      <c r="A42" s="1">
        <v>2001</v>
      </c>
      <c r="B42" s="3">
        <v>1498.6</v>
      </c>
      <c r="C42" s="2">
        <v>690.5</v>
      </c>
      <c r="D42" s="2">
        <v>46.1</v>
      </c>
      <c r="E42" s="2">
        <v>5</v>
      </c>
      <c r="F42" s="11">
        <f t="shared" si="0"/>
        <v>138.1</v>
      </c>
      <c r="G42" s="12">
        <v>4.7</v>
      </c>
      <c r="H42">
        <f t="shared" si="1"/>
        <v>10.851556842867486</v>
      </c>
      <c r="I42" s="16">
        <f t="shared" si="2"/>
        <v>0.70000000000000018</v>
      </c>
      <c r="J42">
        <f t="shared" si="3"/>
        <v>1.0000197432376776</v>
      </c>
    </row>
    <row r="43" spans="1:10" x14ac:dyDescent="0.3">
      <c r="A43" s="1">
        <v>2002</v>
      </c>
      <c r="B43" s="3">
        <v>1682.5</v>
      </c>
      <c r="C43" s="2">
        <v>750</v>
      </c>
      <c r="D43" s="2">
        <v>44.6</v>
      </c>
      <c r="E43" s="2">
        <v>5.4</v>
      </c>
      <c r="F43" s="11">
        <f t="shared" si="0"/>
        <v>138.88888888888889</v>
      </c>
      <c r="G43" s="12">
        <v>5.8</v>
      </c>
      <c r="H43">
        <f t="shared" si="1"/>
        <v>12.114000000000001</v>
      </c>
      <c r="I43" s="16">
        <f t="shared" si="2"/>
        <v>1.0999999999999996</v>
      </c>
      <c r="J43">
        <f t="shared" si="3"/>
        <v>1.2624431571325143</v>
      </c>
    </row>
    <row r="44" spans="1:10" x14ac:dyDescent="0.3">
      <c r="A44" s="1">
        <v>2003</v>
      </c>
      <c r="B44" s="3">
        <v>1895.5</v>
      </c>
      <c r="C44" s="2">
        <v>777.5</v>
      </c>
      <c r="D44" s="2">
        <v>41</v>
      </c>
      <c r="E44" s="2">
        <v>5.5</v>
      </c>
      <c r="F44" s="11">
        <f t="shared" si="0"/>
        <v>141.36363636363637</v>
      </c>
      <c r="G44" s="12">
        <v>6</v>
      </c>
      <c r="H44">
        <f t="shared" si="1"/>
        <v>13.408681672025722</v>
      </c>
      <c r="I44" s="16">
        <f t="shared" si="2"/>
        <v>0.20000000000000018</v>
      </c>
      <c r="J44">
        <f t="shared" si="3"/>
        <v>1.294681672025721</v>
      </c>
    </row>
    <row r="45" spans="1:10" x14ac:dyDescent="0.3">
      <c r="A45" s="1">
        <v>2004</v>
      </c>
      <c r="B45" s="3">
        <v>2137.5</v>
      </c>
      <c r="C45" s="2">
        <v>795.8</v>
      </c>
      <c r="D45" s="2">
        <v>37.200000000000003</v>
      </c>
      <c r="E45" s="2">
        <v>5.6</v>
      </c>
      <c r="F45" s="11">
        <f t="shared" si="0"/>
        <v>142.10714285714286</v>
      </c>
      <c r="G45" s="12">
        <v>5.5</v>
      </c>
      <c r="H45">
        <f t="shared" si="1"/>
        <v>15.041467705453631</v>
      </c>
      <c r="I45" s="16">
        <f t="shared" si="2"/>
        <v>-0.5</v>
      </c>
      <c r="J45">
        <f t="shared" si="3"/>
        <v>1.6327860334279087</v>
      </c>
    </row>
    <row r="46" spans="1:10" x14ac:dyDescent="0.3">
      <c r="A46" s="1">
        <v>2005</v>
      </c>
      <c r="B46" s="3">
        <v>2122.1</v>
      </c>
      <c r="C46" s="2">
        <v>829.7</v>
      </c>
      <c r="D46" s="2">
        <v>39.1</v>
      </c>
      <c r="E46" s="2">
        <v>5.8</v>
      </c>
      <c r="F46" s="11">
        <f t="shared" si="0"/>
        <v>143.05172413793105</v>
      </c>
      <c r="G46" s="12">
        <v>5.0999999999999996</v>
      </c>
      <c r="H46">
        <f t="shared" si="1"/>
        <v>14.83449439556466</v>
      </c>
      <c r="I46" s="16">
        <f t="shared" si="2"/>
        <v>-0.40000000000000036</v>
      </c>
      <c r="J46">
        <f t="shared" si="3"/>
        <v>-0.206973309888971</v>
      </c>
    </row>
    <row r="47" spans="1:10" x14ac:dyDescent="0.3">
      <c r="A47" s="1">
        <v>2006</v>
      </c>
      <c r="B47" s="3">
        <v>2134.1</v>
      </c>
      <c r="C47" s="2">
        <v>803.8</v>
      </c>
      <c r="D47" s="2">
        <v>37.700000000000003</v>
      </c>
      <c r="E47" s="2">
        <v>5.5</v>
      </c>
      <c r="F47" s="11">
        <f t="shared" si="0"/>
        <v>146.14545454545453</v>
      </c>
      <c r="G47" s="12">
        <v>4.5999999999999996</v>
      </c>
      <c r="H47">
        <f t="shared" si="1"/>
        <v>14.602575267479473</v>
      </c>
      <c r="I47" s="16">
        <f t="shared" si="2"/>
        <v>-0.5</v>
      </c>
      <c r="J47">
        <f t="shared" si="3"/>
        <v>-0.23191912808518644</v>
      </c>
    </row>
    <row r="48" spans="1:10" x14ac:dyDescent="0.3">
      <c r="A48" s="1">
        <v>2007</v>
      </c>
      <c r="B48" s="3">
        <v>2190.1999999999998</v>
      </c>
      <c r="C48" s="2">
        <v>818.5</v>
      </c>
      <c r="D48" s="2">
        <v>37.4</v>
      </c>
      <c r="E48" s="2">
        <v>5.6</v>
      </c>
      <c r="F48" s="11">
        <f t="shared" si="0"/>
        <v>146.16071428571431</v>
      </c>
      <c r="G48" s="12">
        <v>4.5999999999999996</v>
      </c>
      <c r="H48">
        <f t="shared" si="1"/>
        <v>14.984874770922415</v>
      </c>
      <c r="I48" s="16">
        <f t="shared" si="2"/>
        <v>0</v>
      </c>
      <c r="J48">
        <f t="shared" si="3"/>
        <v>0.38229950344294217</v>
      </c>
    </row>
    <row r="49" spans="1:10" x14ac:dyDescent="0.3">
      <c r="A49" s="1">
        <v>2008</v>
      </c>
      <c r="B49" s="3">
        <v>2320.4</v>
      </c>
      <c r="C49" s="2">
        <v>890.4</v>
      </c>
      <c r="D49" s="2">
        <v>38.4</v>
      </c>
      <c r="E49" s="2">
        <v>6</v>
      </c>
      <c r="F49" s="11">
        <f t="shared" si="0"/>
        <v>148.4</v>
      </c>
      <c r="G49" s="12">
        <v>5.8</v>
      </c>
      <c r="H49">
        <f t="shared" si="1"/>
        <v>15.636118598382749</v>
      </c>
      <c r="I49" s="16">
        <f t="shared" si="2"/>
        <v>1.2000000000000002</v>
      </c>
      <c r="J49">
        <f t="shared" si="3"/>
        <v>0.65124382746033405</v>
      </c>
    </row>
    <row r="50" spans="1:10" x14ac:dyDescent="0.3">
      <c r="A50" s="1">
        <v>2009</v>
      </c>
      <c r="B50" s="3">
        <v>2816.2</v>
      </c>
      <c r="C50" s="2">
        <v>987.6</v>
      </c>
      <c r="D50" s="2">
        <v>35.1</v>
      </c>
      <c r="E50" s="2">
        <v>6.6</v>
      </c>
      <c r="F50" s="11">
        <f t="shared" si="0"/>
        <v>149.63636363636365</v>
      </c>
      <c r="G50" s="12">
        <v>9.3000000000000007</v>
      </c>
      <c r="H50">
        <f t="shared" si="1"/>
        <v>18.82029161603888</v>
      </c>
      <c r="I50" s="16">
        <f t="shared" si="2"/>
        <v>3.5000000000000009</v>
      </c>
      <c r="J50">
        <f t="shared" si="3"/>
        <v>3.1841730176561303</v>
      </c>
    </row>
    <row r="51" spans="1:10" x14ac:dyDescent="0.3">
      <c r="A51" s="1">
        <v>2010</v>
      </c>
      <c r="B51" s="3">
        <v>2935.8</v>
      </c>
      <c r="C51" s="2">
        <v>1049.3</v>
      </c>
      <c r="D51" s="2">
        <v>35.700000000000003</v>
      </c>
      <c r="E51" s="2">
        <v>7</v>
      </c>
      <c r="F51" s="11">
        <f t="shared" si="0"/>
        <v>149.9</v>
      </c>
      <c r="G51" s="12">
        <v>9.6</v>
      </c>
      <c r="H51">
        <f t="shared" si="1"/>
        <v>19.585056704469647</v>
      </c>
      <c r="I51" s="16">
        <f t="shared" si="2"/>
        <v>0.29999999999999893</v>
      </c>
      <c r="J51">
        <f t="shared" si="3"/>
        <v>0.76476508843076729</v>
      </c>
    </row>
    <row r="52" spans="1:10" x14ac:dyDescent="0.3">
      <c r="A52" s="1">
        <v>2011</v>
      </c>
      <c r="B52" s="3">
        <v>2878.9</v>
      </c>
      <c r="C52" s="2">
        <v>1019.1</v>
      </c>
      <c r="D52" s="2">
        <v>35.4</v>
      </c>
      <c r="E52" s="2">
        <v>6.9</v>
      </c>
      <c r="F52" s="11">
        <f t="shared" si="0"/>
        <v>147.69565217391303</v>
      </c>
      <c r="G52" s="12">
        <v>8.9</v>
      </c>
      <c r="H52">
        <f t="shared" si="1"/>
        <v>19.492110685899323</v>
      </c>
      <c r="I52" s="16">
        <f t="shared" si="2"/>
        <v>-0.69999999999999929</v>
      </c>
      <c r="J52">
        <f t="shared" si="3"/>
        <v>-9.2946018570323474E-2</v>
      </c>
    </row>
    <row r="53" spans="1:10" x14ac:dyDescent="0.3">
      <c r="A53" s="1">
        <v>2012</v>
      </c>
      <c r="B53" s="3">
        <v>2820.8</v>
      </c>
      <c r="C53" s="2">
        <v>983.6</v>
      </c>
      <c r="D53" s="2">
        <v>34.9</v>
      </c>
      <c r="E53" s="2">
        <v>6.6</v>
      </c>
      <c r="F53" s="11">
        <f t="shared" si="0"/>
        <v>149.03030303030303</v>
      </c>
      <c r="G53" s="12">
        <v>8.1</v>
      </c>
      <c r="H53">
        <f t="shared" si="1"/>
        <v>18.927694184627899</v>
      </c>
      <c r="I53" s="16">
        <f t="shared" si="2"/>
        <v>-0.80000000000000071</v>
      </c>
      <c r="J53">
        <f t="shared" si="3"/>
        <v>-0.56441650127142395</v>
      </c>
    </row>
    <row r="54" spans="1:10" x14ac:dyDescent="0.3">
      <c r="G54" s="13" t="e">
        <f>NA()</f>
        <v>#N/A</v>
      </c>
    </row>
    <row r="56" spans="1:10" x14ac:dyDescent="0.3">
      <c r="H56">
        <f>H51/H48</f>
        <v>1.3069883468411569</v>
      </c>
    </row>
  </sheetData>
  <mergeCells count="1">
    <mergeCell ref="I4:J4"/>
  </mergeCells>
  <hyperlinks>
    <hyperlink ref="E5" r:id="rId1" location="fna" display="http://www.ssa.gov/OACT/STATS/table6c7.html - fna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4 - Panel D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uras</cp:lastModifiedBy>
  <dcterms:created xsi:type="dcterms:W3CDTF">2013-07-18T19:44:45Z</dcterms:created>
  <dcterms:modified xsi:type="dcterms:W3CDTF">2013-10-23T22:50:26Z</dcterms:modified>
</cp:coreProperties>
</file>